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 Documents\Work\Insideout\Recourses &amp; Presentations\"/>
    </mc:Choice>
  </mc:AlternateContent>
  <bookViews>
    <workbookView xWindow="-105" yWindow="-105" windowWidth="19425" windowHeight="10425"/>
  </bookViews>
  <sheets>
    <sheet name="Expense Report" sheetId="3" r:id="rId1"/>
  </sheets>
  <definedNames>
    <definedName name="USD" localSheetId="0">'Expense Report'!$K$26</definedName>
    <definedName name="USD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3" l="1"/>
  <c r="L35" i="3"/>
  <c r="U35" i="3" s="1"/>
  <c r="L34" i="3"/>
  <c r="U34" i="3" s="1"/>
  <c r="L33" i="3"/>
  <c r="L32" i="3"/>
  <c r="L31" i="3"/>
  <c r="U31" i="3" s="1"/>
  <c r="V31" i="3" s="1"/>
  <c r="L30" i="3"/>
  <c r="U30" i="3" s="1"/>
  <c r="L29" i="3"/>
  <c r="U29" i="3" s="1"/>
  <c r="V29" i="3" s="1"/>
  <c r="L28" i="3"/>
  <c r="U28" i="3" s="1"/>
  <c r="L27" i="3"/>
  <c r="U27" i="3" s="1"/>
  <c r="L26" i="3"/>
  <c r="L25" i="3"/>
  <c r="U25" i="3" s="1"/>
  <c r="L24" i="3"/>
  <c r="L23" i="3"/>
  <c r="U23" i="3" s="1"/>
  <c r="V23" i="3" s="1"/>
  <c r="L22" i="3"/>
  <c r="U22" i="3" s="1"/>
  <c r="V25" i="3" l="1"/>
  <c r="U36" i="3"/>
  <c r="V36" i="3" s="1"/>
  <c r="U26" i="3"/>
  <c r="V26" i="3" s="1"/>
  <c r="U33" i="3"/>
  <c r="V33" i="3" s="1"/>
  <c r="U32" i="3"/>
  <c r="V32" i="3" s="1"/>
  <c r="U24" i="3"/>
  <c r="V24" i="3" s="1"/>
  <c r="V27" i="3"/>
  <c r="V28" i="3"/>
  <c r="V34" i="3"/>
  <c r="V30" i="3"/>
  <c r="V35" i="3"/>
  <c r="V22" i="3"/>
  <c r="V38" i="3" l="1"/>
  <c r="D17" i="3" s="1"/>
  <c r="E17" i="3" s="1"/>
</calcChain>
</file>

<file path=xl/sharedStrings.xml><?xml version="1.0" encoding="utf-8"?>
<sst xmlns="http://schemas.openxmlformats.org/spreadsheetml/2006/main" count="43" uniqueCount="34">
  <si>
    <t>DATE</t>
  </si>
  <si>
    <t>DESCRIPTION</t>
  </si>
  <si>
    <t>AIR &amp; TRANS.</t>
  </si>
  <si>
    <t>FUEL / MLG.</t>
  </si>
  <si>
    <t>PHONE</t>
  </si>
  <si>
    <t>MEALS &amp; TIPS</t>
  </si>
  <si>
    <t>ENTERTAINMENT</t>
  </si>
  <si>
    <t>OTHER</t>
  </si>
  <si>
    <t>TOTAL</t>
  </si>
  <si>
    <t>* DON'T FORGET TO ATTACH RECEIPTS *</t>
  </si>
  <si>
    <t>Total</t>
  </si>
  <si>
    <t>HOTEL</t>
  </si>
  <si>
    <t>Name:</t>
  </si>
  <si>
    <t>Department:</t>
  </si>
  <si>
    <t>Employee ID:</t>
  </si>
  <si>
    <t>Manager:</t>
  </si>
  <si>
    <t>Employee Expense Report</t>
  </si>
  <si>
    <t>Pay Period:</t>
  </si>
  <si>
    <t>For Office Use Only</t>
  </si>
  <si>
    <t>Date</t>
  </si>
  <si>
    <t>Approved by</t>
  </si>
  <si>
    <t xml:space="preserve"> Currency</t>
  </si>
  <si>
    <t>Currency</t>
  </si>
  <si>
    <t>NIS</t>
  </si>
  <si>
    <t>USD</t>
  </si>
  <si>
    <t>Euro</t>
  </si>
  <si>
    <t>GBP</t>
  </si>
  <si>
    <t>Amount in USD</t>
  </si>
  <si>
    <t>Amount in NIS</t>
  </si>
  <si>
    <t>Employee Credit:</t>
  </si>
  <si>
    <t>For Accounting Purpose</t>
  </si>
  <si>
    <t>Exchange Rate</t>
  </si>
  <si>
    <t>Reviewed by</t>
  </si>
  <si>
    <t>Company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</si>
</sst>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₪&quot;* #,##0_-;\-&quot;₪&quot;* #,##0_-;_-&quot;₪&quot;* &quot;-&quot;_-;_-@_-"/>
    <numFmt numFmtId="165" formatCode="_-* #,##0_-;\-* #,##0_-;_-* &quot;-&quot;_-;_-@_-"/>
    <numFmt numFmtId="166" formatCode="_-&quot;₪&quot;* #,##0.00_-;\-&quot;₪&quot;* #,##0.00_-;_-&quot;₪&quot;* &quot;-&quot;??_-;_-@_-"/>
    <numFmt numFmtId="167" formatCode="_-* #,##0.00_-;\-* #,##0.00_-;_-* &quot;-&quot;??_-;_-@_-"/>
    <numFmt numFmtId="168" formatCode="_-* #,##0.0_-;\-* #,##0.0_-;_-* &quot;-&quot;?_-;_-@_-"/>
    <numFmt numFmtId="169" formatCode="_-* #,##0_-;\-* #,##0_-;_-* &quot;-&quot;??_-;_-@_-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entury Gothic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name val="Century Gothic"/>
      <family val="2"/>
    </font>
    <font>
      <b/>
      <sz val="11"/>
      <color theme="1"/>
      <name val="Arial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b/>
      <sz val="18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sz val="18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EE5E8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CEE5E8"/>
      </left>
      <right/>
      <top style="medium">
        <color rgb="FFCEE5E8"/>
      </top>
      <bottom/>
      <diagonal/>
    </border>
    <border>
      <left/>
      <right/>
      <top style="medium">
        <color rgb="FFCEE5E8"/>
      </top>
      <bottom/>
      <diagonal/>
    </border>
    <border>
      <left/>
      <right style="medium">
        <color rgb="FFCEE5E8"/>
      </right>
      <top style="medium">
        <color rgb="FFCEE5E8"/>
      </top>
      <bottom/>
      <diagonal/>
    </border>
    <border>
      <left style="medium">
        <color rgb="FFCEE5E8"/>
      </left>
      <right/>
      <top/>
      <bottom style="medium">
        <color rgb="FFCEE5E8"/>
      </bottom>
      <diagonal/>
    </border>
    <border>
      <left/>
      <right/>
      <top/>
      <bottom style="medium">
        <color rgb="FFCEE5E8"/>
      </bottom>
      <diagonal/>
    </border>
    <border>
      <left/>
      <right style="medium">
        <color rgb="FFCEE5E8"/>
      </right>
      <top/>
      <bottom style="medium">
        <color rgb="FFCEE5E8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7" fontId="0" fillId="0" borderId="0" xfId="0" applyNumberFormat="1"/>
    <xf numFmtId="0" fontId="3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/>
    <xf numFmtId="0" fontId="13" fillId="0" borderId="10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17" fontId="1" fillId="0" borderId="11" xfId="0" applyNumberFormat="1" applyFont="1" applyBorder="1"/>
    <xf numFmtId="0" fontId="13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 indent="1"/>
    </xf>
    <xf numFmtId="165" fontId="13" fillId="0" borderId="1" xfId="2" applyNumberFormat="1" applyFont="1" applyBorder="1" applyAlignment="1">
      <alignment horizontal="left" vertical="center"/>
    </xf>
    <xf numFmtId="165" fontId="13" fillId="2" borderId="1" xfId="2" applyNumberFormat="1" applyFont="1" applyFill="1" applyBorder="1" applyAlignment="1">
      <alignment horizontal="left" vertical="center"/>
    </xf>
    <xf numFmtId="165" fontId="1" fillId="0" borderId="0" xfId="0" applyNumberFormat="1" applyFont="1"/>
    <xf numFmtId="169" fontId="1" fillId="0" borderId="0" xfId="0" applyNumberFormat="1" applyFont="1"/>
    <xf numFmtId="168" fontId="1" fillId="0" borderId="0" xfId="0" applyNumberFormat="1" applyFont="1"/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left"/>
    </xf>
    <xf numFmtId="169" fontId="14" fillId="6" borderId="20" xfId="1" applyNumberFormat="1" applyFont="1" applyFill="1" applyBorder="1"/>
    <xf numFmtId="164" fontId="14" fillId="6" borderId="21" xfId="1" applyNumberFormat="1" applyFont="1" applyFill="1" applyBorder="1"/>
    <xf numFmtId="0" fontId="12" fillId="6" borderId="0" xfId="0" applyFont="1" applyFill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8" fillId="4" borderId="24" xfId="0" applyFont="1" applyFill="1" applyBorder="1"/>
    <xf numFmtId="0" fontId="1" fillId="0" borderId="25" xfId="0" applyFont="1" applyBorder="1"/>
    <xf numFmtId="0" fontId="8" fillId="4" borderId="25" xfId="0" applyFont="1" applyFill="1" applyBorder="1"/>
    <xf numFmtId="0" fontId="9" fillId="4" borderId="25" xfId="0" applyFont="1" applyFill="1" applyBorder="1"/>
    <xf numFmtId="0" fontId="8" fillId="4" borderId="26" xfId="0" applyFont="1" applyFill="1" applyBorder="1"/>
    <xf numFmtId="0" fontId="8" fillId="4" borderId="27" xfId="0" applyFont="1" applyFill="1" applyBorder="1"/>
    <xf numFmtId="0" fontId="1" fillId="0" borderId="28" xfId="0" applyFont="1" applyBorder="1"/>
    <xf numFmtId="0" fontId="8" fillId="4" borderId="28" xfId="0" applyFont="1" applyFill="1" applyBorder="1"/>
    <xf numFmtId="0" fontId="8" fillId="4" borderId="29" xfId="0" applyFont="1" applyFill="1" applyBorder="1"/>
  </cellXfs>
  <cellStyles count="4">
    <cellStyle name="Comma" xfId="1" builtinId="3"/>
    <cellStyle name="Currency" xfId="2" builtinId="4"/>
    <cellStyle name="Excel Built-in Normal" xfId="3"/>
    <cellStyle name="Normal" xfId="0" builtinId="0"/>
  </cellStyles>
  <dxfs count="33">
    <dxf>
      <numFmt numFmtId="167" formatCode="_-* #,##0.00_-;\-* #,##0.00_-;_-* &quot;-&quot;??_-;_-@_-"/>
    </dxf>
    <dxf>
      <numFmt numFmtId="167" formatCode="_-* #,##0.00_-;\-* #,##0.00_-;_-* &quot;-&quot;??_-;_-@_-"/>
    </dxf>
    <dxf>
      <numFmt numFmtId="167" formatCode="_-* #,##0.00_-;\-* #,##0.00_-;_-* &quot;-&quot;??_-;_-@_-"/>
    </dxf>
    <dxf>
      <border outline="0">
        <top style="thin">
          <color rgb="FF808080"/>
        </top>
      </border>
    </dxf>
    <dxf>
      <border outline="0">
        <bottom style="thin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_-* #,##0_-;\-* #,##0_-;_-* &quot;-&quot;_-;_-@_-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_-* #,##0_-;\-* #,##0_-;_-* &quot;-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_-* #,##0_-;\-* #,##0_-;_-* &quot;-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_-* #,##0_-;\-* #,##0_-;_-* &quot;-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_-* #,##0_-;\-* #,##0_-;_-* &quot;-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_-* #,##0_-;\-* #,##0_-;_-* &quot;-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_-* #,##0_-;\-* #,##0_-;_-* &quot;-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_-* #,##0_-;\-* #,##0_-;_-* &quot;-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  <numFmt numFmtId="165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  <fill>
        <patternFill patternType="solid">
          <fgColor rgb="FF000000"/>
          <bgColor rgb="FFAEAAAA"/>
        </patternFill>
      </fill>
    </dxf>
    <dxf>
      <border outline="0">
        <top style="thin">
          <color rgb="FF80808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CEE5E8"/>
      <color rgb="FFF6DA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514350</xdr:colOff>
      <xdr:row>1</xdr:row>
      <xdr:rowOff>152400</xdr:rowOff>
    </xdr:to>
    <xdr:pic>
      <xdr:nvPicPr>
        <xdr:cNvPr id="3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le14" displayName="Table14" ref="B21:L36" headerRowDxfId="32" dataDxfId="30" totalsRowDxfId="28" headerRowBorderDxfId="31" tableBorderDxfId="29" dataCellStyle="Currency">
  <tableColumns count="11">
    <tableColumn id="1" name="DATE" totalsRowLabel="Total" dataDxfId="27" totalsRowDxfId="26"/>
    <tableColumn id="2" name="DESCRIPTION" dataDxfId="25" totalsRowDxfId="24"/>
    <tableColumn id="12" name=" Currency" dataDxfId="23" totalsRowDxfId="22"/>
    <tableColumn id="4" name="AIR &amp; TRANS." totalsRowFunction="sum" dataDxfId="21" totalsRowDxfId="20" dataCellStyle="Currency"/>
    <tableColumn id="5" name="HOTEL" totalsRowFunction="sum" dataDxfId="19" totalsRowDxfId="18" dataCellStyle="Currency"/>
    <tableColumn id="6" name="FUEL / MLG." totalsRowFunction="sum" dataDxfId="17" totalsRowDxfId="16" dataCellStyle="Currency"/>
    <tableColumn id="7" name="PHONE" totalsRowFunction="sum" dataDxfId="15" totalsRowDxfId="14" dataCellStyle="Currency"/>
    <tableColumn id="8" name="MEALS &amp; TIPS" totalsRowFunction="sum" dataDxfId="13" totalsRowDxfId="12" dataCellStyle="Currency"/>
    <tableColumn id="9" name="ENTERTAINMENT" totalsRowFunction="sum" dataDxfId="11" totalsRowDxfId="10" dataCellStyle="Currency"/>
    <tableColumn id="10" name="OTHER" totalsRowFunction="sum" dataDxfId="9" totalsRowDxfId="8" dataCellStyle="Currency"/>
    <tableColumn id="11" name="TOTAL" totalsRowFunction="sum" dataDxfId="7" totalsRowDxfId="6" dataCellStyle="Currency">
      <calculatedColumnFormula>SUM(E22:K22)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4" name="Table25" displayName="Table25" ref="U21:V38" totalsRowCount="1" headerRowDxfId="5" headerRowBorderDxfId="4" tableBorderDxfId="3">
  <autoFilter ref="U21:V37"/>
  <tableColumns count="2">
    <tableColumn id="1" name="Amount in NIS" totalsRowLabel="Total" dataDxfId="2">
      <calculatedColumnFormula>L22*(IF(ISNA(VLOOKUP(D22, $J$12:$K$15, 2, FALSE)), 0, VLOOKUP(D22, $J$12:$K$15, 2, FALSE)))</calculatedColumnFormula>
    </tableColumn>
    <tableColumn id="2" name="Amount in USD" totalsRowFunction="sum" dataDxfId="1" totalsRowDxfId="0">
      <calculatedColumnFormula>IFERROR(Table25[[#This Row],[Amount in NIS]]/K13,0)</calculatedColumnFormula>
    </tableColumn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7"/>
  <sheetViews>
    <sheetView showGridLines="0" tabSelected="1" zoomScale="90" zoomScaleNormal="90" workbookViewId="0">
      <selection activeCell="P12" sqref="P12"/>
    </sheetView>
  </sheetViews>
  <sheetFormatPr defaultRowHeight="16.5" outlineLevelCol="1" x14ac:dyDescent="0.3"/>
  <cols>
    <col min="1" max="1" width="1.5" customWidth="1"/>
    <col min="2" max="2" width="15.125" style="7" customWidth="1"/>
    <col min="3" max="3" width="43.125" style="7" customWidth="1"/>
    <col min="4" max="4" width="12" style="7" customWidth="1"/>
    <col min="5" max="5" width="14.125" style="7" customWidth="1"/>
    <col min="6" max="6" width="13.5" style="7" bestFit="1" customWidth="1"/>
    <col min="7" max="7" width="13.125" style="7" customWidth="1"/>
    <col min="8" max="8" width="8.875" style="7" customWidth="1"/>
    <col min="9" max="9" width="14" style="7" customWidth="1"/>
    <col min="10" max="10" width="14.5" style="7" bestFit="1" customWidth="1"/>
    <col min="11" max="11" width="12.875" style="7" customWidth="1"/>
    <col min="12" max="14" width="9" style="7"/>
    <col min="15" max="15" width="10.75" style="7" customWidth="1"/>
    <col min="16" max="17" width="9" style="7"/>
    <col min="21" max="21" width="15.25" hidden="1" customWidth="1" outlineLevel="1"/>
    <col min="22" max="22" width="15.875" hidden="1" customWidth="1" outlineLevel="1"/>
    <col min="23" max="23" width="8.75" collapsed="1"/>
    <col min="28" max="28" width="8.75" style="1" hidden="1" customWidth="1" outlineLevel="1"/>
    <col min="29" max="29" width="8.75" collapsed="1"/>
  </cols>
  <sheetData>
    <row r="1" spans="2:28" x14ac:dyDescent="0.3">
      <c r="B1" s="54"/>
      <c r="C1" s="55"/>
      <c r="D1" s="56"/>
      <c r="E1" s="56"/>
      <c r="F1" s="57"/>
      <c r="G1" s="56"/>
      <c r="H1" s="55"/>
      <c r="I1" s="55"/>
      <c r="J1" s="55"/>
      <c r="K1" s="55"/>
      <c r="L1" s="58"/>
    </row>
    <row r="2" spans="2:28" ht="17.25" thickBot="1" x14ac:dyDescent="0.35">
      <c r="B2" s="59"/>
      <c r="C2" s="60"/>
      <c r="D2" s="61"/>
      <c r="E2" s="61"/>
      <c r="F2" s="61"/>
      <c r="G2" s="61"/>
      <c r="H2" s="60"/>
      <c r="I2" s="60"/>
      <c r="J2" s="60"/>
      <c r="K2" s="60"/>
      <c r="L2" s="62"/>
    </row>
    <row r="3" spans="2:28" ht="16.5" customHeight="1" x14ac:dyDescent="0.3">
      <c r="B3" s="48" t="s">
        <v>33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2:28" ht="17.25" customHeight="1" thickBot="1" x14ac:dyDescent="0.35">
      <c r="B4" s="51"/>
      <c r="C4" s="52"/>
      <c r="D4" s="52"/>
      <c r="E4" s="52"/>
      <c r="F4" s="52"/>
      <c r="G4" s="52"/>
      <c r="H4" s="52"/>
      <c r="I4" s="52"/>
      <c r="J4" s="52"/>
      <c r="K4" s="52"/>
      <c r="L4" s="53"/>
    </row>
    <row r="6" spans="2:28" ht="23.25" customHeight="1" x14ac:dyDescent="0.2">
      <c r="B6" s="34" t="s">
        <v>16</v>
      </c>
      <c r="C6" s="34"/>
      <c r="D6" s="34"/>
      <c r="E6" s="34"/>
      <c r="F6" s="34"/>
      <c r="G6" s="34"/>
      <c r="H6" s="34"/>
      <c r="I6" s="34"/>
      <c r="J6" s="34"/>
      <c r="K6" s="34"/>
      <c r="L6" s="34"/>
      <c r="AB6" s="2" t="s">
        <v>22</v>
      </c>
    </row>
    <row r="7" spans="2:28" ht="23.25" customHeight="1" x14ac:dyDescent="0.2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AB7" s="2"/>
    </row>
    <row r="8" spans="2:28" ht="14.45" customHeight="1" x14ac:dyDescent="0.4">
      <c r="B8" s="8"/>
      <c r="AB8" s="2"/>
    </row>
    <row r="9" spans="2:28" ht="14.45" customHeight="1" thickBot="1" x14ac:dyDescent="0.35">
      <c r="AB9" s="1" t="s">
        <v>23</v>
      </c>
    </row>
    <row r="10" spans="2:28" x14ac:dyDescent="0.3">
      <c r="B10" s="9" t="s">
        <v>12</v>
      </c>
      <c r="C10" s="10"/>
      <c r="D10" s="11"/>
      <c r="F10" s="9" t="s">
        <v>13</v>
      </c>
      <c r="G10" s="12"/>
      <c r="H10" s="12"/>
      <c r="J10" s="40" t="s">
        <v>22</v>
      </c>
      <c r="K10" s="41"/>
      <c r="AB10" s="1" t="s">
        <v>24</v>
      </c>
    </row>
    <row r="11" spans="2:28" ht="16.5" customHeight="1" x14ac:dyDescent="0.3">
      <c r="G11" s="13"/>
      <c r="H11" s="13"/>
      <c r="J11" s="42" t="s">
        <v>22</v>
      </c>
      <c r="K11" s="43" t="s">
        <v>31</v>
      </c>
      <c r="AB11" s="1" t="s">
        <v>25</v>
      </c>
    </row>
    <row r="12" spans="2:28" x14ac:dyDescent="0.3">
      <c r="B12" s="9" t="s">
        <v>14</v>
      </c>
      <c r="C12" s="10"/>
      <c r="D12" s="11"/>
      <c r="F12" s="9" t="s">
        <v>15</v>
      </c>
      <c r="G12" s="10"/>
      <c r="H12" s="10"/>
      <c r="J12" s="14" t="s">
        <v>23</v>
      </c>
      <c r="K12" s="15">
        <v>1</v>
      </c>
      <c r="AB12" s="1" t="s">
        <v>26</v>
      </c>
    </row>
    <row r="13" spans="2:28" x14ac:dyDescent="0.3">
      <c r="B13" s="9"/>
      <c r="C13" s="11"/>
      <c r="D13" s="11"/>
      <c r="F13" s="9"/>
      <c r="G13" s="11"/>
      <c r="H13" s="11"/>
      <c r="J13" s="14" t="s">
        <v>24</v>
      </c>
      <c r="K13" s="15">
        <v>3.5</v>
      </c>
      <c r="AB13" s="4" t="s">
        <v>22</v>
      </c>
    </row>
    <row r="14" spans="2:28" x14ac:dyDescent="0.3">
      <c r="B14" s="9" t="s">
        <v>17</v>
      </c>
      <c r="C14" s="16"/>
      <c r="J14" s="14" t="s">
        <v>25</v>
      </c>
      <c r="K14" s="15">
        <v>5</v>
      </c>
    </row>
    <row r="15" spans="2:28" x14ac:dyDescent="0.3">
      <c r="B15" s="9"/>
      <c r="J15" s="14" t="s">
        <v>26</v>
      </c>
      <c r="K15" s="15">
        <v>6</v>
      </c>
    </row>
    <row r="16" spans="2:28" ht="17.25" thickBot="1" x14ac:dyDescent="0.35">
      <c r="B16" s="9"/>
      <c r="J16" s="17" t="s">
        <v>22</v>
      </c>
      <c r="K16" s="18">
        <v>7</v>
      </c>
    </row>
    <row r="17" spans="2:22" ht="17.25" thickBot="1" x14ac:dyDescent="0.35">
      <c r="C17" s="44" t="s">
        <v>29</v>
      </c>
      <c r="D17" s="45">
        <f>Table25[[#Totals],[Amount in USD]]</f>
        <v>0</v>
      </c>
      <c r="E17" s="46">
        <f>D17*$K$13</f>
        <v>0</v>
      </c>
      <c r="U17" s="35" t="s">
        <v>30</v>
      </c>
      <c r="V17" s="35"/>
    </row>
    <row r="18" spans="2:22" x14ac:dyDescent="0.3">
      <c r="H18" s="47" t="s">
        <v>9</v>
      </c>
      <c r="I18" s="47"/>
      <c r="J18" s="47"/>
      <c r="K18" s="47"/>
      <c r="L18" s="47"/>
      <c r="U18" s="35"/>
      <c r="V18" s="35"/>
    </row>
    <row r="19" spans="2:22" ht="14.45" customHeight="1" x14ac:dyDescent="0.3">
      <c r="B19" s="9"/>
      <c r="U19" s="36"/>
      <c r="V19" s="36"/>
    </row>
    <row r="20" spans="2:22" ht="14.45" customHeight="1" x14ac:dyDescent="0.3">
      <c r="B20" s="9"/>
      <c r="U20" s="5"/>
      <c r="V20" s="5"/>
    </row>
    <row r="21" spans="2:22" ht="24.95" customHeight="1" x14ac:dyDescent="0.3">
      <c r="B21" s="19" t="s">
        <v>0</v>
      </c>
      <c r="C21" s="19" t="s">
        <v>1</v>
      </c>
      <c r="D21" s="19" t="s">
        <v>21</v>
      </c>
      <c r="E21" s="19" t="s">
        <v>2</v>
      </c>
      <c r="F21" s="19" t="s">
        <v>11</v>
      </c>
      <c r="G21" s="19" t="s">
        <v>3</v>
      </c>
      <c r="H21" s="19" t="s">
        <v>4</v>
      </c>
      <c r="I21" s="19" t="s">
        <v>5</v>
      </c>
      <c r="J21" s="19" t="s">
        <v>6</v>
      </c>
      <c r="K21" s="19" t="s">
        <v>7</v>
      </c>
      <c r="L21" s="19" t="s">
        <v>8</v>
      </c>
      <c r="U21" s="6" t="s">
        <v>28</v>
      </c>
      <c r="V21" s="6" t="s">
        <v>27</v>
      </c>
    </row>
    <row r="22" spans="2:22" x14ac:dyDescent="0.3">
      <c r="B22" s="20"/>
      <c r="C22" s="21"/>
      <c r="D22" s="21"/>
      <c r="E22" s="22"/>
      <c r="F22" s="22"/>
      <c r="G22" s="22"/>
      <c r="H22" s="22"/>
      <c r="I22" s="22"/>
      <c r="J22" s="22"/>
      <c r="K22" s="22"/>
      <c r="L22" s="23">
        <f>SUM(E22:K22)</f>
        <v>0</v>
      </c>
      <c r="M22" s="24"/>
      <c r="N22" s="24"/>
      <c r="O22" s="25"/>
      <c r="U22" s="3">
        <f t="shared" ref="U22:U36" si="0">L22*(IF(ISNA(VLOOKUP(D22, $J$12:$K$16, 2, FALSE)), 0, VLOOKUP(D22, $J$12:$K$16, 2, FALSE)))</f>
        <v>0</v>
      </c>
      <c r="V22" s="3">
        <f>IFERROR(Table25[[#This Row],[Amount in NIS]]/$K$13,0)</f>
        <v>0</v>
      </c>
    </row>
    <row r="23" spans="2:22" x14ac:dyDescent="0.3">
      <c r="B23" s="20"/>
      <c r="C23" s="21"/>
      <c r="D23" s="21"/>
      <c r="E23" s="22"/>
      <c r="F23" s="22"/>
      <c r="G23" s="22"/>
      <c r="H23" s="22"/>
      <c r="I23" s="22"/>
      <c r="J23" s="22"/>
      <c r="K23" s="22"/>
      <c r="L23" s="23">
        <f t="shared" ref="L23:L36" si="1">SUM(E23:K23)</f>
        <v>0</v>
      </c>
      <c r="M23" s="26"/>
      <c r="N23" s="24"/>
      <c r="O23" s="25"/>
      <c r="U23" s="3">
        <f t="shared" si="0"/>
        <v>0</v>
      </c>
      <c r="V23" s="3">
        <f>IFERROR(Table25[[#This Row],[Amount in NIS]]/$K$13,0)</f>
        <v>0</v>
      </c>
    </row>
    <row r="24" spans="2:22" x14ac:dyDescent="0.3">
      <c r="B24" s="20"/>
      <c r="C24" s="21"/>
      <c r="D24" s="21"/>
      <c r="E24" s="22"/>
      <c r="F24" s="22"/>
      <c r="G24" s="22"/>
      <c r="H24" s="22"/>
      <c r="I24" s="22"/>
      <c r="J24" s="22"/>
      <c r="K24" s="22"/>
      <c r="L24" s="23">
        <f t="shared" si="1"/>
        <v>0</v>
      </c>
      <c r="N24" s="24"/>
      <c r="O24" s="25"/>
      <c r="U24" s="3">
        <f t="shared" si="0"/>
        <v>0</v>
      </c>
      <c r="V24" s="3">
        <f>IFERROR(Table25[[#This Row],[Amount in NIS]]/$K$13,0)</f>
        <v>0</v>
      </c>
    </row>
    <row r="25" spans="2:22" x14ac:dyDescent="0.3">
      <c r="B25" s="20"/>
      <c r="C25" s="21"/>
      <c r="D25" s="21"/>
      <c r="E25" s="22"/>
      <c r="F25" s="22"/>
      <c r="G25" s="22"/>
      <c r="H25" s="22"/>
      <c r="I25" s="22"/>
      <c r="J25" s="22"/>
      <c r="K25" s="22"/>
      <c r="L25" s="23">
        <f t="shared" si="1"/>
        <v>0</v>
      </c>
      <c r="N25" s="24"/>
      <c r="O25" s="25"/>
      <c r="U25" s="3">
        <f t="shared" si="0"/>
        <v>0</v>
      </c>
      <c r="V25" s="3">
        <f>IFERROR(Table25[[#This Row],[Amount in NIS]]/$K$13,0)</f>
        <v>0</v>
      </c>
    </row>
    <row r="26" spans="2:22" x14ac:dyDescent="0.3">
      <c r="B26" s="20"/>
      <c r="C26" s="21"/>
      <c r="D26" s="21"/>
      <c r="E26" s="22"/>
      <c r="F26" s="22"/>
      <c r="G26" s="22"/>
      <c r="H26" s="22"/>
      <c r="I26" s="22"/>
      <c r="J26" s="22"/>
      <c r="K26" s="22"/>
      <c r="L26" s="23">
        <f t="shared" si="1"/>
        <v>0</v>
      </c>
      <c r="N26" s="24"/>
      <c r="O26" s="25"/>
      <c r="U26" s="3">
        <f t="shared" si="0"/>
        <v>0</v>
      </c>
      <c r="V26" s="3">
        <f>IFERROR(Table25[[#This Row],[Amount in NIS]]/$K$13,0)</f>
        <v>0</v>
      </c>
    </row>
    <row r="27" spans="2:22" x14ac:dyDescent="0.3">
      <c r="B27" s="20"/>
      <c r="C27" s="21"/>
      <c r="D27" s="21"/>
      <c r="E27" s="22"/>
      <c r="F27" s="22"/>
      <c r="G27" s="22"/>
      <c r="H27" s="22"/>
      <c r="I27" s="22"/>
      <c r="J27" s="22"/>
      <c r="K27" s="22"/>
      <c r="L27" s="23">
        <f t="shared" si="1"/>
        <v>0</v>
      </c>
      <c r="U27" s="3">
        <f t="shared" si="0"/>
        <v>0</v>
      </c>
      <c r="V27" s="3">
        <f>IFERROR(Table25[[#This Row],[Amount in NIS]]/$K$13,0)</f>
        <v>0</v>
      </c>
    </row>
    <row r="28" spans="2:22" x14ac:dyDescent="0.3">
      <c r="B28" s="20"/>
      <c r="C28" s="21"/>
      <c r="D28" s="21"/>
      <c r="E28" s="22"/>
      <c r="F28" s="22"/>
      <c r="G28" s="22"/>
      <c r="H28" s="22"/>
      <c r="I28" s="22"/>
      <c r="J28" s="22"/>
      <c r="K28" s="22"/>
      <c r="L28" s="23">
        <f t="shared" si="1"/>
        <v>0</v>
      </c>
      <c r="U28" s="3">
        <f t="shared" si="0"/>
        <v>0</v>
      </c>
      <c r="V28" s="3">
        <f>IFERROR(Table25[[#This Row],[Amount in NIS]]/$K$13,0)</f>
        <v>0</v>
      </c>
    </row>
    <row r="29" spans="2:22" x14ac:dyDescent="0.3">
      <c r="B29" s="20"/>
      <c r="C29" s="21"/>
      <c r="D29" s="21"/>
      <c r="E29" s="22"/>
      <c r="F29" s="22"/>
      <c r="G29" s="22"/>
      <c r="H29" s="22"/>
      <c r="I29" s="22"/>
      <c r="J29" s="22"/>
      <c r="K29" s="22"/>
      <c r="L29" s="23">
        <f t="shared" si="1"/>
        <v>0</v>
      </c>
      <c r="U29" s="3">
        <f t="shared" si="0"/>
        <v>0</v>
      </c>
      <c r="V29" s="3">
        <f>IFERROR(Table25[[#This Row],[Amount in NIS]]/$K$13,0)</f>
        <v>0</v>
      </c>
    </row>
    <row r="30" spans="2:22" x14ac:dyDescent="0.3">
      <c r="B30" s="20"/>
      <c r="C30" s="21"/>
      <c r="D30" s="21"/>
      <c r="E30" s="22"/>
      <c r="F30" s="22"/>
      <c r="G30" s="22"/>
      <c r="H30" s="22"/>
      <c r="I30" s="22"/>
      <c r="J30" s="22"/>
      <c r="K30" s="22"/>
      <c r="L30" s="23">
        <f t="shared" si="1"/>
        <v>0</v>
      </c>
      <c r="U30" s="3">
        <f t="shared" si="0"/>
        <v>0</v>
      </c>
      <c r="V30" s="3">
        <f>IFERROR(Table25[[#This Row],[Amount in NIS]]/$K$13,0)</f>
        <v>0</v>
      </c>
    </row>
    <row r="31" spans="2:22" x14ac:dyDescent="0.3">
      <c r="B31" s="20"/>
      <c r="C31" s="21"/>
      <c r="D31" s="21"/>
      <c r="E31" s="22"/>
      <c r="F31" s="22"/>
      <c r="G31" s="22"/>
      <c r="H31" s="22"/>
      <c r="I31" s="22"/>
      <c r="J31" s="22"/>
      <c r="K31" s="22"/>
      <c r="L31" s="23">
        <f t="shared" si="1"/>
        <v>0</v>
      </c>
      <c r="U31" s="3">
        <f t="shared" si="0"/>
        <v>0</v>
      </c>
      <c r="V31" s="3">
        <f>IFERROR(Table25[[#This Row],[Amount in NIS]]/$K$13,0)</f>
        <v>0</v>
      </c>
    </row>
    <row r="32" spans="2:22" x14ac:dyDescent="0.3">
      <c r="B32" s="20"/>
      <c r="C32" s="21"/>
      <c r="D32" s="21"/>
      <c r="E32" s="22"/>
      <c r="F32" s="22"/>
      <c r="G32" s="22"/>
      <c r="H32" s="22"/>
      <c r="I32" s="22"/>
      <c r="J32" s="22"/>
      <c r="K32" s="22"/>
      <c r="L32" s="23">
        <f t="shared" si="1"/>
        <v>0</v>
      </c>
      <c r="U32" s="3">
        <f t="shared" si="0"/>
        <v>0</v>
      </c>
      <c r="V32" s="3">
        <f>IFERROR(Table25[[#This Row],[Amount in NIS]]/$K$13,0)</f>
        <v>0</v>
      </c>
    </row>
    <row r="33" spans="2:22" x14ac:dyDescent="0.3">
      <c r="B33" s="20"/>
      <c r="C33" s="21"/>
      <c r="D33" s="21"/>
      <c r="E33" s="22"/>
      <c r="F33" s="22"/>
      <c r="G33" s="22"/>
      <c r="H33" s="22"/>
      <c r="I33" s="22"/>
      <c r="J33" s="22"/>
      <c r="K33" s="22"/>
      <c r="L33" s="23">
        <f t="shared" si="1"/>
        <v>0</v>
      </c>
      <c r="U33" s="3">
        <f t="shared" si="0"/>
        <v>0</v>
      </c>
      <c r="V33" s="3">
        <f>IFERROR(Table25[[#This Row],[Amount in NIS]]/$K$13,0)</f>
        <v>0</v>
      </c>
    </row>
    <row r="34" spans="2:22" x14ac:dyDescent="0.3">
      <c r="B34" s="20"/>
      <c r="C34" s="21"/>
      <c r="D34" s="21"/>
      <c r="E34" s="22"/>
      <c r="F34" s="22"/>
      <c r="G34" s="22"/>
      <c r="H34" s="22"/>
      <c r="I34" s="22"/>
      <c r="J34" s="22"/>
      <c r="K34" s="22"/>
      <c r="L34" s="23">
        <f t="shared" si="1"/>
        <v>0</v>
      </c>
      <c r="U34" s="3">
        <f t="shared" si="0"/>
        <v>0</v>
      </c>
      <c r="V34" s="3">
        <f>IFERROR(Table25[[#This Row],[Amount in NIS]]/$K$13,0)</f>
        <v>0</v>
      </c>
    </row>
    <row r="35" spans="2:22" x14ac:dyDescent="0.3">
      <c r="B35" s="20"/>
      <c r="C35" s="21"/>
      <c r="D35" s="21"/>
      <c r="E35" s="22"/>
      <c r="F35" s="22"/>
      <c r="G35" s="22"/>
      <c r="H35" s="22"/>
      <c r="I35" s="22"/>
      <c r="J35" s="22"/>
      <c r="K35" s="22"/>
      <c r="L35" s="23">
        <f t="shared" si="1"/>
        <v>0</v>
      </c>
      <c r="U35" s="3">
        <f t="shared" si="0"/>
        <v>0</v>
      </c>
      <c r="V35" s="3">
        <f>IFERROR(Table25[[#This Row],[Amount in NIS]]/$K$13,0)</f>
        <v>0</v>
      </c>
    </row>
    <row r="36" spans="2:22" x14ac:dyDescent="0.3">
      <c r="B36" s="20"/>
      <c r="C36" s="21"/>
      <c r="D36" s="21"/>
      <c r="E36" s="22"/>
      <c r="F36" s="22"/>
      <c r="G36" s="22"/>
      <c r="H36" s="22"/>
      <c r="I36" s="22"/>
      <c r="J36" s="22"/>
      <c r="K36" s="22"/>
      <c r="L36" s="23">
        <f t="shared" si="1"/>
        <v>0</v>
      </c>
      <c r="U36" s="3">
        <f t="shared" si="0"/>
        <v>0</v>
      </c>
      <c r="V36" s="3">
        <f>IFERROR(Table25[[#This Row],[Amount in NIS]]/$K$13,0)</f>
        <v>0</v>
      </c>
    </row>
    <row r="37" spans="2:22" x14ac:dyDescent="0.3">
      <c r="B37" s="27"/>
      <c r="C37" s="27"/>
      <c r="D37" s="27"/>
      <c r="E37" s="28"/>
      <c r="F37" s="28"/>
      <c r="G37" s="28"/>
      <c r="H37" s="28"/>
      <c r="I37" s="28"/>
    </row>
    <row r="38" spans="2:22" x14ac:dyDescent="0.3">
      <c r="B38" s="47" t="s">
        <v>9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U38" t="s">
        <v>10</v>
      </c>
      <c r="V38" s="3">
        <f>SUBTOTAL(109,Table25[Amount in USD])</f>
        <v>0</v>
      </c>
    </row>
    <row r="41" spans="2:22" ht="17.25" thickBot="1" x14ac:dyDescent="0.35"/>
    <row r="42" spans="2:22" x14ac:dyDescent="0.3">
      <c r="J42" s="37" t="s">
        <v>18</v>
      </c>
      <c r="K42" s="38"/>
      <c r="L42" s="39"/>
    </row>
    <row r="43" spans="2:22" x14ac:dyDescent="0.3">
      <c r="J43" s="29" t="s">
        <v>32</v>
      </c>
      <c r="K43" s="12"/>
      <c r="L43" s="30"/>
    </row>
    <row r="44" spans="2:22" ht="20.45" customHeight="1" x14ac:dyDescent="0.3">
      <c r="J44" s="29" t="s">
        <v>20</v>
      </c>
      <c r="K44" s="12"/>
      <c r="L44" s="30"/>
    </row>
    <row r="45" spans="2:22" ht="20.45" customHeight="1" thickBot="1" x14ac:dyDescent="0.35">
      <c r="J45" s="31" t="s">
        <v>19</v>
      </c>
      <c r="K45" s="32"/>
      <c r="L45" s="33"/>
    </row>
    <row r="46" spans="2:22" ht="20.45" customHeight="1" x14ac:dyDescent="0.3">
      <c r="J46" s="11"/>
      <c r="K46" s="11"/>
      <c r="L46" s="11"/>
    </row>
    <row r="47" spans="2:22" x14ac:dyDescent="0.3">
      <c r="M47" s="11"/>
    </row>
  </sheetData>
  <mergeCells count="7">
    <mergeCell ref="U17:V19"/>
    <mergeCell ref="J42:L42"/>
    <mergeCell ref="H18:L18"/>
    <mergeCell ref="B3:L4"/>
    <mergeCell ref="B6:L7"/>
    <mergeCell ref="B38:L38"/>
    <mergeCell ref="J10:K10"/>
  </mergeCells>
  <dataValidations disablePrompts="1" count="1">
    <dataValidation type="list" allowBlank="1" showInputMessage="1" showErrorMessage="1" sqref="D22:D36">
      <formula1>$AB$9:$AB$19</formula1>
    </dataValidation>
  </dataValidation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Expense Report</vt:lpstr>
      <vt:lpstr>'Expense Report'!USD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Liby Kadosh</dc:creator>
  <cp:lastModifiedBy>nucnuc</cp:lastModifiedBy>
  <dcterms:created xsi:type="dcterms:W3CDTF">2020-03-12T07:29:41Z</dcterms:created>
  <dcterms:modified xsi:type="dcterms:W3CDTF">2020-03-12T14:56:29Z</dcterms:modified>
</cp:coreProperties>
</file>